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6" windowHeight="9912" activeTab="0"/>
  </bookViews>
  <sheets>
    <sheet name="TB CÁC KHOẢN CHI 202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<sst xmlns="http://schemas.openxmlformats.org/spreadsheetml/2006/main" count="32" uniqueCount="32">
  <si>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Nội dung</t>
  </si>
  <si>
    <t>Số TT</t>
  </si>
  <si>
    <t>Ghi chú</t>
  </si>
  <si>
    <t>UBNQ QUẬN HÀ ĐÔNG</t>
  </si>
  <si>
    <t>Chăm sóc bán trú</t>
  </si>
  <si>
    <t>Nước uống</t>
  </si>
  <si>
    <t>Câu lạc bộ võ thuật</t>
  </si>
  <si>
    <t>Câu lạc bộ Aerobic</t>
  </si>
  <si>
    <t>TRƯỜNG: TIỂU HỌC VĂN YÊN</t>
  </si>
  <si>
    <t>THÔNG BÁO</t>
  </si>
  <si>
    <t>Phương Thị Thìn</t>
  </si>
  <si>
    <t>Học buổi hai</t>
  </si>
  <si>
    <t>Trang thiết bị phục vụ BT</t>
  </si>
  <si>
    <t>Tiền ăn học sinh</t>
  </si>
  <si>
    <t>Câu lạc bộ toán - tiếng anh</t>
  </si>
  <si>
    <t>Sữa học đường</t>
  </si>
  <si>
    <t>BHYT chăm sóc SKBĐ</t>
  </si>
  <si>
    <t>Tổng chi</t>
  </si>
  <si>
    <t>Dư đầu kỳ</t>
  </si>
  <si>
    <t>Thu trong kỳ</t>
  </si>
  <si>
    <t>Chi trong kỳ</t>
  </si>
  <si>
    <t>Dư cuối kỳ</t>
  </si>
  <si>
    <t>Hiệu trưởng</t>
  </si>
  <si>
    <r>
      <t xml:space="preserve">                                                                                </t>
    </r>
    <r>
      <rPr>
        <b/>
        <i/>
        <sz val="12"/>
        <rFont val="Times New Roman"/>
        <family val="1"/>
      </rPr>
      <t xml:space="preserve">  Đơn vị tính: Đồng</t>
    </r>
  </si>
  <si>
    <t>Công khai các khoản thu - chi kỳ II năm học 2021-2022</t>
  </si>
  <si>
    <t>Phần mềm eNetViet</t>
  </si>
  <si>
    <t>Tiếng Anh bổ trợ</t>
  </si>
  <si>
    <t>Hà Đông, Ngày 29 tháng 8 năm 2022</t>
  </si>
  <si>
    <t xml:space="preserve"> (Số liệu tính từ 01/1/2022 đến 29/8/2022)</t>
  </si>
  <si>
    <t>CLB Stem khối 1,2</t>
  </si>
  <si>
    <t>KNS</t>
  </si>
  <si>
    <t>(Đã ký)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</si>
</sst>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&quot; &quot;#,##0;\-&quot; &quot;#,##0"/>
    <numFmt numFmtId="171" formatCode="&quot; &quot;#,##0;[Red]\-&quot; &quot;#,##0"/>
    <numFmt numFmtId="172" formatCode="&quot; &quot;#,##0.00;\-&quot; &quot;#,##0.00"/>
    <numFmt numFmtId="173" formatCode="&quot; &quot;#,##0.00;[Red]\-&quot; &quot;#,##0.00"/>
    <numFmt numFmtId="174" formatCode="_-&quot; &quot;* #,##0_-;\-&quot; &quot;* #,##0_-;_-&quot; &quot;* &quot;-&quot;_-;_-@_-"/>
    <numFmt numFmtId="175" formatCode="_-* #,##0_-;\-* #,##0_-;_-* &quot;-&quot;_-;_-@_-"/>
    <numFmt numFmtId="176" formatCode="_-&quot; &quot;* #,##0.00_-;\-&quot; &quot;* #,##0.00_-;_-&quot; &quot;* &quot;-&quot;??_-;_-@_-"/>
    <numFmt numFmtId="177" formatCode="_-* #,##0.00_-;\-* #,##0.00_-;_-* &quot;-&quot;??_-;_-@_-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_(* #,##0.0_);_(* \(#,##0.0\);_(* &quot;-&quot;??_);_(@_)"/>
    <numFmt numFmtId="187" formatCode="_(* #,##0_);_(* \(#,##0\);_(* &quot;-&quot;??_);_(@_)"/>
    <numFmt numFmtId="188" formatCode="#,##0;[Red]#,##0"/>
  </numFmts>
  <fonts count="4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187" fontId="2" fillId="0" borderId="0" xfId="42" applyNumberFormat="1" applyFont="1" applyAlignment="1">
      <alignment horizontal="center"/>
    </xf>
    <xf numFmtId="188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87" fontId="7" fillId="0" borderId="0" xfId="42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187" fontId="7" fillId="0" borderId="10" xfId="42" applyNumberFormat="1" applyFont="1" applyBorder="1" applyAlignment="1">
      <alignment/>
    </xf>
    <xf numFmtId="0" fontId="7" fillId="0" borderId="10" xfId="0" applyFont="1" applyBorder="1" applyAlignment="1" quotePrefix="1">
      <alignment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8" fontId="2" fillId="0" borderId="0" xfId="0" applyNumberFormat="1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 quotePrefix="1">
      <alignment/>
    </xf>
    <xf numFmtId="188" fontId="47" fillId="0" borderId="10" xfId="0" applyNumberFormat="1" applyFont="1" applyBorder="1" applyAlignment="1">
      <alignment horizontal="center"/>
    </xf>
    <xf numFmtId="187" fontId="47" fillId="0" borderId="10" xfId="42" applyNumberFormat="1" applyFont="1" applyBorder="1" applyAlignment="1">
      <alignment/>
    </xf>
    <xf numFmtId="0" fontId="48" fillId="0" borderId="0" xfId="0" applyFont="1" applyAlignment="1">
      <alignment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87" fontId="2" fillId="0" borderId="0" xfId="42" applyNumberFormat="1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7" fontId="2" fillId="0" borderId="10" xfId="42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 vertical="center" wrapText="1"/>
    </xf>
    <xf numFmtId="188" fontId="7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L27" sqref="L27"/>
    </sheetView>
  </sheetViews>
  <sheetFormatPr defaultColWidth="9.140625" defaultRowHeight="12.75"/>
  <cols>
    <col min="1" max="1" width="5.28125" style="9" customWidth="1"/>
    <col min="2" max="2" width="26.421875" style="9" customWidth="1"/>
    <col min="3" max="3" width="15.57421875" style="6" customWidth="1"/>
    <col min="4" max="4" width="16.57421875" style="6" customWidth="1"/>
    <col min="5" max="5" width="15.57421875" style="6" customWidth="1"/>
    <col min="6" max="6" width="14.28125" style="6" customWidth="1"/>
    <col min="7" max="7" width="13.00390625" style="8" customWidth="1"/>
    <col min="8" max="16384" width="9.140625" style="1" customWidth="1"/>
  </cols>
  <sheetData>
    <row r="1" spans="1:7" ht="18.75" customHeight="1">
      <c r="A1" s="30" t="s">
        <v>3</v>
      </c>
      <c r="B1" s="30"/>
      <c r="C1" s="30"/>
      <c r="G1" s="5"/>
    </row>
    <row r="2" spans="1:3" ht="18.75" customHeight="1">
      <c r="A2" s="29" t="s">
        <v>8</v>
      </c>
      <c r="B2" s="29"/>
      <c r="C2" s="29"/>
    </row>
    <row r="3" spans="1:7" ht="23.25" customHeight="1">
      <c r="A3" s="28" t="s">
        <v>9</v>
      </c>
      <c r="B3" s="28"/>
      <c r="C3" s="28"/>
      <c r="D3" s="28"/>
      <c r="E3" s="28"/>
      <c r="F3" s="28"/>
      <c r="G3" s="28"/>
    </row>
    <row r="4" spans="1:7" ht="20.25" customHeight="1">
      <c r="A4" s="28" t="s">
        <v>24</v>
      </c>
      <c r="B4" s="28"/>
      <c r="C4" s="28"/>
      <c r="D4" s="28"/>
      <c r="E4" s="28"/>
      <c r="F4" s="28"/>
      <c r="G4" s="28"/>
    </row>
    <row r="5" spans="1:7" ht="20.25" customHeight="1">
      <c r="A5" s="28" t="s">
        <v>28</v>
      </c>
      <c r="B5" s="28"/>
      <c r="C5" s="28"/>
      <c r="D5" s="28"/>
      <c r="E5" s="28"/>
      <c r="F5" s="28"/>
      <c r="G5" s="28"/>
    </row>
    <row r="6" spans="3:7" ht="17.25" customHeight="1">
      <c r="C6" s="32" t="s">
        <v>23</v>
      </c>
      <c r="D6" s="32"/>
      <c r="E6" s="32"/>
      <c r="F6" s="32"/>
      <c r="G6" s="32"/>
    </row>
    <row r="7" spans="1:7" s="3" customFormat="1" ht="16.5" customHeight="1">
      <c r="A7" s="33" t="s">
        <v>1</v>
      </c>
      <c r="B7" s="33" t="s">
        <v>0</v>
      </c>
      <c r="C7" s="36" t="s">
        <v>18</v>
      </c>
      <c r="D7" s="36" t="s">
        <v>19</v>
      </c>
      <c r="E7" s="36" t="s">
        <v>20</v>
      </c>
      <c r="F7" s="36" t="s">
        <v>21</v>
      </c>
      <c r="G7" s="34" t="s">
        <v>2</v>
      </c>
    </row>
    <row r="8" spans="1:7" s="4" customFormat="1" ht="34.5" customHeight="1">
      <c r="A8" s="33"/>
      <c r="B8" s="33"/>
      <c r="C8" s="36"/>
      <c r="D8" s="36"/>
      <c r="E8" s="36"/>
      <c r="F8" s="36"/>
      <c r="G8" s="34"/>
    </row>
    <row r="9" spans="1:7" s="26" customFormat="1" ht="21.75" customHeight="1">
      <c r="A9" s="22">
        <v>1</v>
      </c>
      <c r="B9" s="27" t="s">
        <v>11</v>
      </c>
      <c r="C9" s="24"/>
      <c r="D9" s="24">
        <v>608300000</v>
      </c>
      <c r="E9" s="24">
        <v>608300000</v>
      </c>
      <c r="F9" s="24">
        <f>C9+D9-E9</f>
        <v>0</v>
      </c>
      <c r="G9" s="25"/>
    </row>
    <row r="10" spans="1:7" s="26" customFormat="1" ht="21.75" customHeight="1">
      <c r="A10" s="22">
        <v>2</v>
      </c>
      <c r="B10" s="27" t="s">
        <v>4</v>
      </c>
      <c r="C10" s="24"/>
      <c r="D10" s="24">
        <v>835950000</v>
      </c>
      <c r="E10" s="24">
        <v>835950000</v>
      </c>
      <c r="F10" s="24">
        <f aca="true" t="shared" si="0" ref="F10:F21">C10+D10-E10</f>
        <v>0</v>
      </c>
      <c r="G10" s="25"/>
    </row>
    <row r="11" spans="1:7" s="26" customFormat="1" ht="21.75" customHeight="1">
      <c r="A11" s="22">
        <v>3</v>
      </c>
      <c r="B11" s="27" t="s">
        <v>12</v>
      </c>
      <c r="C11" s="24"/>
      <c r="D11" s="24">
        <f>139200000-83520000</f>
        <v>55680000</v>
      </c>
      <c r="E11" s="24">
        <f>139200000-83520000</f>
        <v>55680000</v>
      </c>
      <c r="F11" s="24">
        <f t="shared" si="0"/>
        <v>0</v>
      </c>
      <c r="G11" s="25"/>
    </row>
    <row r="12" spans="1:7" s="26" customFormat="1" ht="21.75" customHeight="1">
      <c r="A12" s="22">
        <v>4</v>
      </c>
      <c r="B12" s="23" t="s">
        <v>5</v>
      </c>
      <c r="C12" s="24"/>
      <c r="D12" s="24">
        <v>57793000</v>
      </c>
      <c r="E12" s="24">
        <v>57793000</v>
      </c>
      <c r="F12" s="24">
        <f t="shared" si="0"/>
        <v>0</v>
      </c>
      <c r="G12" s="25"/>
    </row>
    <row r="13" spans="1:7" s="26" customFormat="1" ht="21.75" customHeight="1">
      <c r="A13" s="22">
        <v>5</v>
      </c>
      <c r="B13" s="23" t="s">
        <v>13</v>
      </c>
      <c r="C13" s="24"/>
      <c r="D13" s="24">
        <v>2793690000</v>
      </c>
      <c r="E13" s="24">
        <f>2777283540+16399320</f>
        <v>2793682860</v>
      </c>
      <c r="F13" s="24">
        <f t="shared" si="0"/>
        <v>7140</v>
      </c>
      <c r="G13" s="25"/>
    </row>
    <row r="14" spans="1:7" s="26" customFormat="1" ht="21.75" customHeight="1">
      <c r="A14" s="22">
        <v>6</v>
      </c>
      <c r="B14" s="27" t="s">
        <v>26</v>
      </c>
      <c r="C14" s="24"/>
      <c r="D14" s="24">
        <v>90165000</v>
      </c>
      <c r="E14" s="24">
        <f>87460400+1453637</f>
        <v>88914037</v>
      </c>
      <c r="F14" s="24">
        <f>C14+D14-E14</f>
        <v>1250963</v>
      </c>
      <c r="G14" s="25"/>
    </row>
    <row r="15" spans="1:7" s="26" customFormat="1" ht="21.75" customHeight="1">
      <c r="A15" s="22">
        <v>7</v>
      </c>
      <c r="B15" s="27" t="s">
        <v>6</v>
      </c>
      <c r="C15" s="24"/>
      <c r="D15" s="24">
        <v>71436000</v>
      </c>
      <c r="E15" s="24">
        <f>68578600+222219+2404133</f>
        <v>71204952</v>
      </c>
      <c r="F15" s="24">
        <f t="shared" si="0"/>
        <v>231048</v>
      </c>
      <c r="G15" s="25"/>
    </row>
    <row r="16" spans="1:7" s="26" customFormat="1" ht="21.75" customHeight="1">
      <c r="A16" s="22">
        <v>8</v>
      </c>
      <c r="B16" s="23" t="s">
        <v>7</v>
      </c>
      <c r="C16" s="24"/>
      <c r="D16" s="24">
        <v>89445000</v>
      </c>
      <c r="E16" s="24">
        <f>85866400+3578600</f>
        <v>89445000</v>
      </c>
      <c r="F16" s="24">
        <f t="shared" si="0"/>
        <v>0</v>
      </c>
      <c r="G16" s="25"/>
    </row>
    <row r="17" spans="1:7" s="26" customFormat="1" ht="21.75" customHeight="1">
      <c r="A17" s="22">
        <v>9</v>
      </c>
      <c r="B17" s="23" t="s">
        <v>14</v>
      </c>
      <c r="C17" s="24"/>
      <c r="D17" s="24">
        <v>119340000</v>
      </c>
      <c r="E17" s="24">
        <f>111110400+6355836</f>
        <v>117466236</v>
      </c>
      <c r="F17" s="24">
        <f t="shared" si="0"/>
        <v>1873764</v>
      </c>
      <c r="G17" s="25"/>
    </row>
    <row r="18" spans="1:7" s="26" customFormat="1" ht="21.75" customHeight="1">
      <c r="A18" s="22">
        <v>10</v>
      </c>
      <c r="B18" s="23" t="s">
        <v>29</v>
      </c>
      <c r="C18" s="24"/>
      <c r="D18" s="24"/>
      <c r="E18" s="24"/>
      <c r="F18" s="24"/>
      <c r="G18" s="25"/>
    </row>
    <row r="19" spans="1:7" ht="21.75" customHeight="1">
      <c r="A19" s="10">
        <v>11</v>
      </c>
      <c r="B19" s="13" t="s">
        <v>30</v>
      </c>
      <c r="C19" s="11"/>
      <c r="D19" s="11"/>
      <c r="E19" s="11"/>
      <c r="F19" s="11"/>
      <c r="G19" s="12"/>
    </row>
    <row r="20" spans="1:7" ht="21.75" customHeight="1">
      <c r="A20" s="10">
        <v>12</v>
      </c>
      <c r="B20" s="13" t="s">
        <v>25</v>
      </c>
      <c r="C20" s="11"/>
      <c r="D20" s="11">
        <v>120280000</v>
      </c>
      <c r="E20" s="11">
        <v>120280000</v>
      </c>
      <c r="F20" s="11">
        <f t="shared" si="0"/>
        <v>0</v>
      </c>
      <c r="G20" s="12"/>
    </row>
    <row r="21" spans="1:7" ht="21.75" customHeight="1">
      <c r="A21" s="10">
        <v>13</v>
      </c>
      <c r="B21" s="13" t="s">
        <v>15</v>
      </c>
      <c r="C21" s="11"/>
      <c r="D21" s="11">
        <v>0</v>
      </c>
      <c r="E21" s="11">
        <v>0</v>
      </c>
      <c r="F21" s="11">
        <f t="shared" si="0"/>
        <v>0</v>
      </c>
      <c r="G21" s="12"/>
    </row>
    <row r="22" spans="1:7" ht="21.75" customHeight="1">
      <c r="A22" s="14"/>
      <c r="B22" s="15" t="s">
        <v>17</v>
      </c>
      <c r="C22" s="16">
        <f>SUM(C9:C44)</f>
        <v>0</v>
      </c>
      <c r="D22" s="16">
        <f>SUM(D9:D44)</f>
        <v>4941437043</v>
      </c>
      <c r="E22" s="16">
        <f>SUM(E9:E44)</f>
        <v>4890924128</v>
      </c>
      <c r="F22" s="16">
        <f>SUM(F9:F20)</f>
        <v>3362915</v>
      </c>
      <c r="G22" s="16">
        <f>SUM(G9:G20)</f>
        <v>0</v>
      </c>
    </row>
    <row r="23" spans="1:7" ht="18" customHeight="1">
      <c r="A23" s="17"/>
      <c r="B23" s="18"/>
      <c r="C23" s="19"/>
      <c r="D23" s="19"/>
      <c r="E23" s="19"/>
      <c r="F23" s="19"/>
      <c r="G23" s="20"/>
    </row>
    <row r="24" spans="1:7" s="2" customFormat="1" ht="18.75" customHeight="1">
      <c r="A24" s="21"/>
      <c r="B24" s="21"/>
      <c r="C24" s="35" t="s">
        <v>27</v>
      </c>
      <c r="D24" s="35"/>
      <c r="E24" s="35"/>
      <c r="F24" s="35"/>
      <c r="G24" s="35"/>
    </row>
    <row r="25" spans="1:7" s="2" customFormat="1" ht="15">
      <c r="A25" s="9"/>
      <c r="B25" s="7"/>
      <c r="C25" s="31" t="s">
        <v>22</v>
      </c>
      <c r="D25" s="31"/>
      <c r="E25" s="31"/>
      <c r="F25" s="31"/>
      <c r="G25" s="31"/>
    </row>
    <row r="26" spans="1:7" s="2" customFormat="1" ht="15">
      <c r="A26" s="9"/>
      <c r="B26" s="9"/>
      <c r="C26" s="37" t="s">
        <v>31</v>
      </c>
      <c r="D26" s="37"/>
      <c r="E26" s="37"/>
      <c r="F26" s="37"/>
      <c r="G26" s="37"/>
    </row>
    <row r="27" spans="1:7" s="2" customFormat="1" ht="15">
      <c r="A27" s="9"/>
      <c r="B27" s="9"/>
      <c r="C27" s="6"/>
      <c r="D27" s="6"/>
      <c r="E27" s="6"/>
      <c r="F27" s="6"/>
      <c r="G27" s="8"/>
    </row>
    <row r="28" spans="1:7" s="2" customFormat="1" ht="15">
      <c r="A28" s="9"/>
      <c r="B28" s="9"/>
      <c r="C28" s="6"/>
      <c r="D28" s="6"/>
      <c r="E28" s="6"/>
      <c r="F28" s="6"/>
      <c r="G28" s="8"/>
    </row>
    <row r="29" spans="1:7" s="2" customFormat="1" ht="21.75" customHeight="1">
      <c r="A29" s="9"/>
      <c r="B29" s="9"/>
      <c r="C29" s="6"/>
      <c r="D29" s="6"/>
      <c r="E29" s="6"/>
      <c r="F29" s="6"/>
      <c r="G29" s="8"/>
    </row>
    <row r="30" spans="1:7" s="2" customFormat="1" ht="21.75" customHeight="1">
      <c r="A30" s="9"/>
      <c r="B30" s="7"/>
      <c r="C30" s="31" t="s">
        <v>10</v>
      </c>
      <c r="D30" s="31"/>
      <c r="E30" s="31"/>
      <c r="F30" s="31"/>
      <c r="G30" s="31"/>
    </row>
    <row r="44" spans="1:7" ht="21.75" customHeight="1">
      <c r="A44" s="10">
        <v>12</v>
      </c>
      <c r="B44" s="13" t="s">
        <v>16</v>
      </c>
      <c r="C44" s="11"/>
      <c r="D44" s="11">
        <v>99358043</v>
      </c>
      <c r="E44" s="11">
        <v>52208043</v>
      </c>
      <c r="F44" s="11">
        <f>C44+D44-E44</f>
        <v>47150000</v>
      </c>
      <c r="G44" s="12"/>
    </row>
  </sheetData>
  <sheetProtection/>
  <mergeCells count="17">
    <mergeCell ref="C30:G30"/>
    <mergeCell ref="A7:A8"/>
    <mergeCell ref="B7:B8"/>
    <mergeCell ref="G7:G8"/>
    <mergeCell ref="C24:G24"/>
    <mergeCell ref="C7:C8"/>
    <mergeCell ref="D7:D8"/>
    <mergeCell ref="E7:E8"/>
    <mergeCell ref="F7:F8"/>
    <mergeCell ref="C26:G26"/>
    <mergeCell ref="A5:G5"/>
    <mergeCell ref="A2:C2"/>
    <mergeCell ref="A1:C1"/>
    <mergeCell ref="C25:G25"/>
    <mergeCell ref="A4:G4"/>
    <mergeCell ref="C6:G6"/>
    <mergeCell ref="A3:G3"/>
  </mergeCells>
  <printOptions/>
  <pageMargins left="0.43" right="0.2362204724409449" top="0.4" bottom="0.15748031496062992" header="0" footer="0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2022-11-02T10:35:56Z</cp:lastPrinted>
  <dcterms:created xsi:type="dcterms:W3CDTF">2010-09-18T04:53:23Z</dcterms:created>
  <dcterms:modified xsi:type="dcterms:W3CDTF">2022-12-16T01:48:14Z</dcterms:modified>
  <cp:category/>
  <cp:version/>
  <cp:contentType/>
  <cp:contentStatus/>
</cp:coreProperties>
</file>